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"/>
  </bookViews>
  <sheets>
    <sheet name="січ" sheetId="1" r:id="rId1"/>
    <sheet name="лют" sheetId="2" r:id="rId2"/>
  </sheets>
  <definedNames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<sst xmlns="http://schemas.openxmlformats.org/spreadsheetml/2006/main" count="208" uniqueCount="55">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</sst>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1" sqref="B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I14" sqref="AI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85232.59999999999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4980.6</v>
      </c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143079.59999999998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79231.9</v>
      </c>
      <c r="AG9" s="50">
        <f>AG10+AG15+AG24+AG33+AG47+AG52+AG54+AG61+AG62+AG71+AG72+AG76+AG88+AG81+AG83+AG82+AG69+AG89+AG91+AG90+AG70+AG40+AG92</f>
        <v>112772.59999999999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3310</v>
      </c>
      <c r="AG10" s="27">
        <f>B10+C10-AF10</f>
        <v>18079.6</v>
      </c>
    </row>
    <row r="11" spans="1:33" ht="15.75">
      <c r="A11" s="3" t="s">
        <v>5</v>
      </c>
      <c r="B11" s="22">
        <f>12893.1-10</f>
        <v>12883.1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2881.5999999999995</v>
      </c>
      <c r="AG11" s="27">
        <f>B11+C11-AF11</f>
        <v>16469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11.4</v>
      </c>
      <c r="AG12" s="27">
        <f>B12+C12-AF12</f>
        <v>751.8000000000001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772.4999999999993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416.9999999999998</v>
      </c>
      <c r="AG14" s="27">
        <f>AG10-AG11-AG12-AG13</f>
        <v>858.7999999999985</v>
      </c>
    </row>
    <row r="15" spans="1:33" ht="15" customHeight="1">
      <c r="A15" s="4" t="s">
        <v>6</v>
      </c>
      <c r="B15" s="22">
        <f>59208.2-3139.9+50</f>
        <v>56118.299999999996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38880.3</v>
      </c>
      <c r="AG15" s="27">
        <f aca="true" t="shared" si="3" ref="AG15:AG31">B15+C15-AF15</f>
        <v>39429.999999999985</v>
      </c>
    </row>
    <row r="16" spans="1:34" s="70" customFormat="1" ht="15" customHeight="1">
      <c r="A16" s="65" t="s">
        <v>38</v>
      </c>
      <c r="B16" s="66">
        <f>20273.8-3139.9</f>
        <v>17133.899999999998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1617.3999999999978</v>
      </c>
      <c r="AH16" s="75"/>
    </row>
    <row r="17" spans="1:34" ht="15.75">
      <c r="A17" s="3" t="s">
        <v>5</v>
      </c>
      <c r="B17" s="22">
        <f>40923.2-3139.9</f>
        <v>37783.299999999996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29093.9</v>
      </c>
      <c r="AG17" s="27">
        <f t="shared" si="3"/>
        <v>12815.699999999997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v>3100.6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2069</v>
      </c>
      <c r="AG19" s="27">
        <f t="shared" si="3"/>
        <v>2173.1000000000004</v>
      </c>
    </row>
    <row r="20" spans="1:33" ht="15.75">
      <c r="A20" s="3" t="s">
        <v>2</v>
      </c>
      <c r="B20" s="22">
        <f>12954.8-19.9</f>
        <v>12934.9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6783.1</v>
      </c>
      <c r="AG20" s="27">
        <f t="shared" si="3"/>
        <v>22405.300000000003</v>
      </c>
    </row>
    <row r="21" spans="1:33" ht="15.75">
      <c r="A21" s="3" t="s">
        <v>16</v>
      </c>
      <c r="B21" s="22">
        <v>1294.3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696.5</v>
      </c>
      <c r="AG21" s="27">
        <f t="shared" si="3"/>
        <v>834.5999999999999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1004.2999999999986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237.80000000000138</v>
      </c>
      <c r="AG23" s="27">
        <f t="shared" si="3"/>
        <v>1195.7999999999995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15023.3</v>
      </c>
      <c r="AG24" s="27">
        <f t="shared" si="3"/>
        <v>26782.000000000004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10032</v>
      </c>
      <c r="AG25" s="71">
        <f t="shared" si="3"/>
        <v>13181.899999999998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15023.3</v>
      </c>
      <c r="AG32" s="27">
        <f>AG24</f>
        <v>26782.000000000004</v>
      </c>
    </row>
    <row r="33" spans="1:33" ht="15" customHeight="1">
      <c r="A33" s="4" t="s">
        <v>8</v>
      </c>
      <c r="B33" s="22">
        <f>313.1+200</f>
        <v>513.1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61.599999999999994</v>
      </c>
      <c r="AG33" s="27">
        <f aca="true" t="shared" si="6" ref="AG33:AG38">B33+C33-AF33</f>
        <v>566.5</v>
      </c>
    </row>
    <row r="34" spans="1:33" ht="15.75">
      <c r="A34" s="3" t="s">
        <v>5</v>
      </c>
      <c r="B34" s="22">
        <v>235.7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60.8</v>
      </c>
      <c r="AG34" s="27">
        <f t="shared" si="6"/>
        <v>208.29999999999995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203.90000000000003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204.60000000000005</v>
      </c>
    </row>
    <row r="40" spans="1:33" ht="15" customHeight="1">
      <c r="A40" s="4" t="s">
        <v>29</v>
      </c>
      <c r="B40" s="22">
        <v>1062.4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494</v>
      </c>
      <c r="AG40" s="27">
        <f aca="true" t="shared" si="8" ref="AG40:AG45">B40+C40-AF40</f>
        <v>819.2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314.1</v>
      </c>
      <c r="AG41" s="27">
        <f t="shared" si="8"/>
        <v>643.8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178.2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158.39999999999998</v>
      </c>
      <c r="AG44" s="27">
        <f t="shared" si="8"/>
        <v>152.10000000000002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28.000000000000114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16.1</v>
      </c>
      <c r="AG46" s="27">
        <f>AG40-AG41-AG42-AG43-AG44-AG45</f>
        <v>20.000000000000057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781.4000000000001</v>
      </c>
      <c r="AG47" s="27">
        <f>B47+C47-AF47</f>
        <v>1053.6999999999998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</f>
        <v>960.4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653</v>
      </c>
      <c r="AG49" s="27">
        <f>B49+C49-AF49</f>
        <v>907.0999999999999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167.80000000000007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128.39999999999998</v>
      </c>
      <c r="AG51" s="27">
        <f>AG47-AG49-AG48</f>
        <v>146.5999999999999</v>
      </c>
    </row>
    <row r="52" spans="1:33" ht="15" customHeight="1">
      <c r="A52" s="4" t="s">
        <v>0</v>
      </c>
      <c r="B52" s="22">
        <f>5274.6+870</f>
        <v>6144.6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>
        <v>11.2</v>
      </c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6084.900000000001</v>
      </c>
      <c r="AG52" s="27">
        <f aca="true" t="shared" si="12" ref="AG52:AG59">B52+C52-AF52</f>
        <v>1862.5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v>5139.2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2798.4</v>
      </c>
      <c r="AG54" s="22">
        <f t="shared" si="12"/>
        <v>3161.9999999999995</v>
      </c>
      <c r="AH54" s="6"/>
    </row>
    <row r="55" spans="1:34" ht="15.75">
      <c r="A55" s="3" t="s">
        <v>5</v>
      </c>
      <c r="B55" s="22">
        <v>3722.1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1830.2</v>
      </c>
      <c r="AG55" s="22">
        <f t="shared" si="12"/>
        <v>1959.8999999999999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537.4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345.6</v>
      </c>
      <c r="AG57" s="22">
        <f t="shared" si="12"/>
        <v>467.29999999999995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874.5999999999999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612.4</v>
      </c>
      <c r="AG60" s="22">
        <f>AG54-AG55-AG57-AG59-AG56-AG58</f>
        <v>734.7999999999997</v>
      </c>
    </row>
    <row r="61" spans="1:33" ht="15" customHeight="1">
      <c r="A61" s="4" t="s">
        <v>10</v>
      </c>
      <c r="B61" s="22">
        <v>152.3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58.900000000000006</v>
      </c>
      <c r="AG61" s="22">
        <f aca="true" t="shared" si="15" ref="AG61:AG67">B61+C61-AF61</f>
        <v>194.6</v>
      </c>
    </row>
    <row r="62" spans="1:33" ht="15" customHeight="1">
      <c r="A62" s="4" t="s">
        <v>11</v>
      </c>
      <c r="B62" s="22">
        <v>2042.2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872.0999999999999</v>
      </c>
      <c r="AG62" s="22">
        <f t="shared" si="15"/>
        <v>1653.7000000000003</v>
      </c>
    </row>
    <row r="63" spans="1:34" ht="15.75">
      <c r="A63" s="3" t="s">
        <v>5</v>
      </c>
      <c r="B63" s="22">
        <v>1194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389.6</v>
      </c>
      <c r="AG63" s="22">
        <f t="shared" si="15"/>
        <v>867.1999999999999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14.999999999999998</v>
      </c>
      <c r="AG65" s="22">
        <f t="shared" si="15"/>
        <v>110.5</v>
      </c>
      <c r="AH65" s="6"/>
    </row>
    <row r="66" spans="1:33" ht="15.75">
      <c r="A66" s="3" t="s">
        <v>2</v>
      </c>
      <c r="B66" s="22">
        <v>193.1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156.60000000000002</v>
      </c>
      <c r="AG66" s="22">
        <f t="shared" si="15"/>
        <v>170.19999999999993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536.8000000000001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230.89999999999995</v>
      </c>
      <c r="AG68" s="22">
        <f>AG62-AG63-AG66-AG67-AG65-AG64</f>
        <v>499.3000000000004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1601.8</v>
      </c>
      <c r="AG71" s="30">
        <f t="shared" si="17"/>
        <v>429.60000000000014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1599.4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505.90000000000003</v>
      </c>
      <c r="AG72" s="30">
        <f t="shared" si="17"/>
        <v>2076.2000000000003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207</v>
      </c>
      <c r="AG74" s="30">
        <f t="shared" si="17"/>
        <v>595.2</v>
      </c>
    </row>
    <row r="75" spans="1:33" ht="15" customHeight="1">
      <c r="A75" s="3" t="s">
        <v>16</v>
      </c>
      <c r="B75" s="22">
        <v>11.2</v>
      </c>
      <c r="C75" s="22">
        <v>84.8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89.6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33.2</v>
      </c>
      <c r="AG76" s="30">
        <f t="shared" si="17"/>
        <v>187.7</v>
      </c>
    </row>
    <row r="77" spans="1:33" s="11" customFormat="1" ht="15.75">
      <c r="A77" s="3" t="s">
        <v>5</v>
      </c>
      <c r="B77" s="22">
        <v>84.8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27.3</v>
      </c>
      <c r="AG77" s="30">
        <f t="shared" si="17"/>
        <v>57.599999999999994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5.6</v>
      </c>
      <c r="AG80" s="30">
        <f t="shared" si="17"/>
        <v>9.1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/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968.6999999999999</v>
      </c>
      <c r="AG89" s="22">
        <f t="shared" si="17"/>
        <v>4148.7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9000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143079.59999999998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79231.9</v>
      </c>
      <c r="AG94" s="58">
        <f>AG10+AG15+AG24+AG33+AG47+AG52+AG54+AG61+AG62+AG69+AG71+AG72+AG76+AG81+AG82+AG83+AG88+AG89+AG90+AG91+AG70+AG40+AG92</f>
        <v>112772.59999999999</v>
      </c>
    </row>
    <row r="95" spans="1:33" ht="15.75">
      <c r="A95" s="3" t="s">
        <v>5</v>
      </c>
      <c r="B95" s="22">
        <f aca="true" t="shared" si="19" ref="B95:AD95">B11+B17+B26+B34+B55+B63+B73+B41+B77+B48</f>
        <v>56789.59999999999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34636.6</v>
      </c>
      <c r="AG95" s="27">
        <f>B95+C95-AF95</f>
        <v>33021.49999999999</v>
      </c>
    </row>
    <row r="96" spans="1:33" ht="15.75">
      <c r="A96" s="3" t="s">
        <v>2</v>
      </c>
      <c r="B96" s="22">
        <f aca="true" t="shared" si="20" ref="B96:AD96">B12+B20+B29+B36+B57+B66+B44+B80+B74+B53</f>
        <v>15634.7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8780.1</v>
      </c>
      <c r="AG96" s="27">
        <f>B96+C96-AF96</f>
        <v>25642.4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3183.7999999999997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2089.4</v>
      </c>
      <c r="AG98" s="27">
        <f>B98+C98-AF98</f>
        <v>2286.399999999999</v>
      </c>
    </row>
    <row r="99" spans="1:33" ht="15.75">
      <c r="A99" s="3" t="s">
        <v>16</v>
      </c>
      <c r="B99" s="22">
        <f aca="true" t="shared" si="23" ref="B99:X99">B21+B30+B49+B37+B58+B13+B75+B67</f>
        <v>2314.2999999999997</v>
      </c>
      <c r="C99" s="22">
        <f t="shared" si="23"/>
        <v>969.6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1446.1000000000001</v>
      </c>
      <c r="AG99" s="27">
        <f>B99+C99-AF99</f>
        <v>1837.7999999999995</v>
      </c>
    </row>
    <row r="100" spans="1:33" ht="12.75">
      <c r="A100" s="1" t="s">
        <v>35</v>
      </c>
      <c r="B100" s="2">
        <f aca="true" t="shared" si="25" ref="B100:AD100">B94-B95-B96-B97-B98-B99</f>
        <v>65155.79999999999</v>
      </c>
      <c r="C100" s="2">
        <f t="shared" si="25"/>
        <v>17102.40000000001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32279.699999999997</v>
      </c>
      <c r="AG100" s="2">
        <f>AG94-AG95-AG96-AG97-AG98-AG99</f>
        <v>49978.5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2017-02-23T13:19:13Z</cp:lastPrinted>
  <dcterms:created xsi:type="dcterms:W3CDTF">2002-11-05T08:53:00Z</dcterms:created>
  <dcterms:modified xsi:type="dcterms:W3CDTF">2017-02-24T06:02:25Z</dcterms:modified>
  <cp:category/>
  <cp:version/>
  <cp:contentType/>
  <cp:contentStatus/>
</cp:coreProperties>
</file>